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5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'Hoja1'!$B$1:$J$95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<sst xmlns="http://schemas.openxmlformats.org/spreadsheetml/2006/main" count="87" uniqueCount="87">
  <si>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</si>
  <si>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</si>
  <si>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</si>
  <si>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</si>
  <si>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</si>
  <si>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</si>
  <si>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</si>
  <si>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</si>
  <si>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</si>
  <si>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</si>
  <si>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</si>
  <si>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</si>
  <si>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</si>
  <si>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</si>
  <si>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</si>
  <si>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</si>
  <si>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</si>
  <si>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</si>
  <si>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</si>
  <si>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</si>
  <si>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</si>
  <si>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</si>
  <si>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</si>
  <si>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</si>
  <si>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</si>
  <si>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</si>
  <si>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</si>
  <si>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</si>
  <si>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</si>
  <si>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</si>
  <si>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</si>
  <si>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</si>
  <si>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</si>
  <si>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</si>
  <si>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</si>
  <si>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</si>
  <si>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</si>
  <si>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</si>
  <si>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</si>
  <si>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</si>
  <si>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</si>
  <si>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</si>
  <si>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</si>
  <si>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</si>
  <si>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</si>
  <si>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</si>
  <si>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</si>
  <si>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</si>
  <si>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</si>
  <si>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</si>
  <si>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</si>
  <si>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</si>
  <si>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</si>
  <si>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</si>
  <si>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</si>
  <si>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</si>
  <si>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</si>
  <si>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</si>
  <si>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</si>
  <si>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</si>
  <si>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</si>
  <si>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</si>
  <si>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</si>
  <si>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</si>
  <si>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</si>
  <si>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</si>
  <si>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</si>
  <si>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</si>
  <si>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</si>
  <si>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</si>
  <si>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</si>
  <si>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</si>
  <si>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</si>
  <si>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</si>
  <si>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</si>
  <si>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</si>
  <si>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</si>
  <si>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</si>
  <si>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</si>
  <si>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</si>
  <si>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</si>
  <si>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</si>
  <si>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</si>
  <si>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</si>
  <si>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</si>
  <si>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UNIVERSIDAD TECNOLOGICA DE TULA-TEPEJI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</si>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</sst>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.5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Graphik 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11" xfId="0" applyFont="1" applyBorder="1" applyAlignment="1">
      <alignment horizontal="justify" vertical="center" wrapText="1"/>
    </xf>
    <xf numFmtId="164" fontId="4" fillId="34" borderId="12" xfId="51" applyNumberFormat="1" applyFont="1" applyFill="1" applyBorder="1" applyAlignment="1">
      <alignment horizontal="right"/>
    </xf>
    <xf numFmtId="164" fontId="3" fillId="34" borderId="12" xfId="51" applyNumberFormat="1" applyFont="1" applyFill="1" applyBorder="1" applyAlignment="1" applyProtection="1">
      <alignment horizontal="right"/>
      <protection locked="0"/>
    </xf>
    <xf numFmtId="164" fontId="3" fillId="34" borderId="13" xfId="51" applyNumberFormat="1" applyFont="1" applyFill="1" applyBorder="1" applyAlignment="1" applyProtection="1">
      <alignment horizontal="right"/>
      <protection locked="0"/>
    </xf>
    <xf numFmtId="164" fontId="3" fillId="34" borderId="13" xfId="51" applyNumberFormat="1" applyFont="1" applyFill="1" applyBorder="1" applyAlignment="1">
      <alignment horizontal="right"/>
    </xf>
    <xf numFmtId="164" fontId="3" fillId="34" borderId="12" xfId="51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37" fontId="7" fillId="0" borderId="0" xfId="54" applyNumberFormat="1" applyFont="1" applyFill="1" applyBorder="1" applyAlignment="1" applyProtection="1">
      <alignment horizontal="center"/>
      <protection/>
    </xf>
    <xf numFmtId="37" fontId="5" fillId="35" borderId="14" xfId="54" applyNumberFormat="1" applyFont="1" applyFill="1" applyBorder="1" applyAlignment="1" applyProtection="1">
      <alignment horizontal="center" vertical="center"/>
      <protection/>
    </xf>
    <xf numFmtId="37" fontId="5" fillId="35" borderId="14" xfId="54" applyNumberFormat="1" applyFont="1" applyFill="1" applyBorder="1" applyAlignment="1" applyProtection="1">
      <alignment horizontal="center" wrapText="1"/>
      <protection/>
    </xf>
    <xf numFmtId="37" fontId="5" fillId="35" borderId="14" xfId="54" applyNumberFormat="1" applyFont="1" applyFill="1" applyBorder="1" applyAlignment="1" applyProtection="1">
      <alignment horizontal="center"/>
      <protection/>
    </xf>
    <xf numFmtId="164" fontId="8" fillId="34" borderId="13" xfId="51" applyNumberFormat="1" applyFont="1" applyFill="1" applyBorder="1" applyAlignment="1">
      <alignment vertical="center"/>
    </xf>
    <xf numFmtId="0" fontId="51" fillId="0" borderId="15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164" fontId="3" fillId="34" borderId="12" xfId="52" applyNumberFormat="1" applyFont="1" applyFill="1" applyBorder="1" applyAlignment="1" applyProtection="1">
      <alignment horizontal="right"/>
      <protection locked="0"/>
    </xf>
    <xf numFmtId="164" fontId="3" fillId="34" borderId="12" xfId="52" applyNumberFormat="1" applyFont="1" applyFill="1" applyBorder="1" applyAlignment="1">
      <alignment horizontal="right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37" fontId="5" fillId="0" borderId="0" xfId="54" applyNumberFormat="1" applyFont="1" applyFill="1" applyBorder="1" applyAlignment="1" applyProtection="1">
      <alignment horizontal="center"/>
      <protection/>
    </xf>
    <xf numFmtId="37" fontId="6" fillId="0" borderId="0" xfId="54" applyNumberFormat="1" applyFont="1" applyFill="1" applyBorder="1" applyAlignment="1" applyProtection="1">
      <alignment horizontal="center"/>
      <protection locked="0"/>
    </xf>
    <xf numFmtId="37" fontId="5" fillId="35" borderId="11" xfId="54" applyNumberFormat="1" applyFont="1" applyFill="1" applyBorder="1" applyAlignment="1" applyProtection="1">
      <alignment horizontal="center"/>
      <protection/>
    </xf>
    <xf numFmtId="37" fontId="5" fillId="35" borderId="18" xfId="54" applyNumberFormat="1" applyFont="1" applyFill="1" applyBorder="1" applyAlignment="1" applyProtection="1">
      <alignment horizontal="center"/>
      <protection/>
    </xf>
    <xf numFmtId="37" fontId="5" fillId="35" borderId="15" xfId="54" applyNumberFormat="1" applyFont="1" applyFill="1" applyBorder="1" applyAlignment="1" applyProtection="1">
      <alignment horizontal="center"/>
      <protection/>
    </xf>
    <xf numFmtId="37" fontId="5" fillId="35" borderId="14" xfId="54" applyNumberFormat="1" applyFont="1" applyFill="1" applyBorder="1" applyAlignment="1" applyProtection="1">
      <alignment horizontal="center" vertical="center" wrapText="1"/>
      <protection/>
    </xf>
    <xf numFmtId="37" fontId="5" fillId="35" borderId="19" xfId="54" applyNumberFormat="1" applyFont="1" applyFill="1" applyBorder="1" applyAlignment="1" applyProtection="1">
      <alignment horizontal="center" vertical="center" wrapText="1"/>
      <protection/>
    </xf>
    <xf numFmtId="37" fontId="5" fillId="35" borderId="20" xfId="54" applyNumberFormat="1" applyFont="1" applyFill="1" applyBorder="1" applyAlignment="1" applyProtection="1">
      <alignment horizontal="center" vertical="center"/>
      <protection/>
    </xf>
    <xf numFmtId="37" fontId="5" fillId="35" borderId="10" xfId="54" applyNumberFormat="1" applyFont="1" applyFill="1" applyBorder="1" applyAlignment="1" applyProtection="1">
      <alignment horizontal="center" vertical="center"/>
      <protection/>
    </xf>
    <xf numFmtId="37" fontId="5" fillId="35" borderId="21" xfId="54" applyNumberFormat="1" applyFont="1" applyFill="1" applyBorder="1" applyAlignment="1" applyProtection="1">
      <alignment horizontal="center" vertical="center"/>
      <protection/>
    </xf>
    <xf numFmtId="37" fontId="5" fillId="35" borderId="16" xfId="54" applyNumberFormat="1" applyFont="1" applyFill="1" applyBorder="1" applyAlignment="1" applyProtection="1">
      <alignment horizontal="center" vertical="center"/>
      <protection/>
    </xf>
    <xf numFmtId="37" fontId="5" fillId="35" borderId="22" xfId="54" applyNumberFormat="1" applyFont="1" applyFill="1" applyBorder="1" applyAlignment="1" applyProtection="1">
      <alignment horizontal="center" vertical="center"/>
      <protection/>
    </xf>
    <xf numFmtId="37" fontId="7" fillId="0" borderId="0" xfId="54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152400</xdr:rowOff>
    </xdr:from>
    <xdr:to>
      <xdr:col>2</xdr:col>
      <xdr:colOff>1266825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82945" b="91946"/>
        <a:stretch>
          <a:fillRect/>
        </a:stretch>
      </xdr:blipFill>
      <xdr:spPr>
        <a:xfrm>
          <a:off x="695325" y="15240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</xdr:row>
      <xdr:rowOff>0</xdr:rowOff>
    </xdr:from>
    <xdr:to>
      <xdr:col>8</xdr:col>
      <xdr:colOff>428625</xdr:colOff>
      <xdr:row>4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88313" b="91520"/>
        <a:stretch>
          <a:fillRect/>
        </a:stretch>
      </xdr:blipFill>
      <xdr:spPr>
        <a:xfrm>
          <a:off x="10553700" y="190500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5</xdr:row>
      <xdr:rowOff>19050</xdr:rowOff>
    </xdr:from>
    <xdr:to>
      <xdr:col>8</xdr:col>
      <xdr:colOff>1238250</xdr:colOff>
      <xdr:row>6</xdr:row>
      <xdr:rowOff>85725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1372850" y="1181100"/>
          <a:ext cx="1009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JGSO.13.13</a:t>
          </a:r>
        </a:p>
      </xdr:txBody>
    </xdr:sp>
    <xdr:clientData/>
  </xdr:twoCellAnchor>
  <xdr:oneCellAnchor>
    <xdr:from>
      <xdr:col>5</xdr:col>
      <xdr:colOff>638175</xdr:colOff>
      <xdr:row>89</xdr:row>
      <xdr:rowOff>219075</xdr:rowOff>
    </xdr:from>
    <xdr:ext cx="2933700" cy="752475"/>
    <xdr:sp>
      <xdr:nvSpPr>
        <xdr:cNvPr id="4" name="CuadroTexto 4"/>
        <xdr:cNvSpPr txBox="1">
          <a:spLocks noChangeArrowheads="1"/>
        </xdr:cNvSpPr>
      </xdr:nvSpPr>
      <xdr:spPr>
        <a:xfrm>
          <a:off x="7581900" y="17335500"/>
          <a:ext cx="2933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IRASEMA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ERNESTINA LINARES MEDINA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RECTORA</a:t>
          </a:r>
        </a:p>
      </xdr:txBody>
    </xdr:sp>
    <xdr:clientData/>
  </xdr:oneCellAnchor>
  <xdr:oneCellAnchor>
    <xdr:from>
      <xdr:col>2</xdr:col>
      <xdr:colOff>2733675</xdr:colOff>
      <xdr:row>89</xdr:row>
      <xdr:rowOff>219075</xdr:rowOff>
    </xdr:from>
    <xdr:ext cx="2933700" cy="752475"/>
    <xdr:sp>
      <xdr:nvSpPr>
        <xdr:cNvPr id="5" name="CuadroTexto 7"/>
        <xdr:cNvSpPr txBox="1">
          <a:spLocks noChangeArrowheads="1"/>
        </xdr:cNvSpPr>
      </xdr:nvSpPr>
      <xdr:spPr>
        <a:xfrm>
          <a:off x="3390900" y="17335500"/>
          <a:ext cx="29337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HÉCTOR ESCOBEDO CORRAL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PLANEACIÓN Y EVALUACIÓN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9"/>
  <sheetViews>
    <sheetView showGridLines="0" tabSelected="1" zoomScale="75" zoomScaleNormal="75" zoomScalePageLayoutView="0" workbookViewId="0" topLeftCell="A1">
      <selection activeCell="C6" sqref="C6"/>
    </sheetView>
  </sheetViews>
  <sheetFormatPr defaultColWidth="0" defaultRowHeight="15"/>
  <cols>
    <col min="1" max="1" width="2.7109375" style="0" customWidth="1"/>
    <col min="2" max="2" width="7.140625" style="0" customWidth="1"/>
    <col min="3" max="3" width="55.421875" style="0" customWidth="1"/>
    <col min="4" max="4" width="17.8515625" style="0" customWidth="1"/>
    <col min="5" max="9" width="21.00390625" style="0" customWidth="1"/>
    <col min="10" max="10" width="2.7109375" style="0" customWidth="1"/>
    <col min="11" max="11" width="11.421875" style="0" hidden="1" customWidth="1"/>
    <col min="12" max="16384" width="0" style="0" hidden="1" customWidth="1"/>
  </cols>
  <sheetData>
    <row r="1" spans="2:9" ht="15">
      <c r="B1" s="24"/>
      <c r="C1" s="24"/>
      <c r="D1" s="24"/>
      <c r="E1" s="24"/>
      <c r="F1" s="24"/>
      <c r="G1" s="24"/>
      <c r="H1" s="24"/>
      <c r="I1" s="24"/>
    </row>
    <row r="2" spans="2:9" ht="20.25">
      <c r="B2" s="25" t="s">
        <v>85</v>
      </c>
      <c r="C2" s="25"/>
      <c r="D2" s="25"/>
      <c r="E2" s="25"/>
      <c r="F2" s="25"/>
      <c r="G2" s="25"/>
      <c r="H2" s="25"/>
      <c r="I2" s="25"/>
    </row>
    <row r="3" spans="2:9" ht="18.75" customHeight="1">
      <c r="B3" s="36" t="s">
        <v>4</v>
      </c>
      <c r="C3" s="36"/>
      <c r="D3" s="36"/>
      <c r="E3" s="36"/>
      <c r="F3" s="36"/>
      <c r="G3" s="36"/>
      <c r="H3" s="36"/>
      <c r="I3" s="36"/>
    </row>
    <row r="4" spans="2:9" ht="18.75" customHeight="1">
      <c r="B4" s="36" t="s">
        <v>82</v>
      </c>
      <c r="C4" s="36"/>
      <c r="D4" s="36"/>
      <c r="E4" s="36"/>
      <c r="F4" s="36"/>
      <c r="G4" s="36"/>
      <c r="H4" s="36"/>
      <c r="I4" s="36"/>
    </row>
    <row r="5" spans="2:9" ht="18.75" customHeight="1">
      <c r="B5" s="36" t="s">
        <v>86</v>
      </c>
      <c r="C5" s="36"/>
      <c r="D5" s="36"/>
      <c r="E5" s="36"/>
      <c r="F5" s="36"/>
      <c r="G5" s="36"/>
      <c r="H5" s="36"/>
      <c r="I5" s="36"/>
    </row>
    <row r="6" spans="2:9" ht="18.75" customHeight="1">
      <c r="B6" s="12"/>
      <c r="C6" s="12"/>
      <c r="D6" s="12"/>
      <c r="E6" s="12"/>
      <c r="F6" s="12"/>
      <c r="G6" s="12"/>
      <c r="H6" s="12"/>
      <c r="I6" s="12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30" t="s">
        <v>5</v>
      </c>
      <c r="C8" s="31"/>
      <c r="D8" s="26" t="s">
        <v>6</v>
      </c>
      <c r="E8" s="27"/>
      <c r="F8" s="27"/>
      <c r="G8" s="27"/>
      <c r="H8" s="28"/>
      <c r="I8" s="29" t="s">
        <v>7</v>
      </c>
    </row>
    <row r="9" spans="2:9" ht="24.75">
      <c r="B9" s="32"/>
      <c r="C9" s="33"/>
      <c r="D9" s="13" t="s">
        <v>8</v>
      </c>
      <c r="E9" s="14" t="s">
        <v>9</v>
      </c>
      <c r="F9" s="13" t="s">
        <v>0</v>
      </c>
      <c r="G9" s="13" t="s">
        <v>1</v>
      </c>
      <c r="H9" s="13" t="s">
        <v>10</v>
      </c>
      <c r="I9" s="29"/>
    </row>
    <row r="10" spans="2:9" ht="15">
      <c r="B10" s="34"/>
      <c r="C10" s="35"/>
      <c r="D10" s="15">
        <v>1</v>
      </c>
      <c r="E10" s="15">
        <v>2</v>
      </c>
      <c r="F10" s="15" t="s">
        <v>11</v>
      </c>
      <c r="G10" s="15">
        <v>4</v>
      </c>
      <c r="H10" s="15">
        <v>5</v>
      </c>
      <c r="I10" s="15" t="s">
        <v>12</v>
      </c>
    </row>
    <row r="11" spans="2:9" ht="15">
      <c r="B11" s="22" t="s">
        <v>14</v>
      </c>
      <c r="C11" s="23"/>
      <c r="D11" s="5">
        <f aca="true" t="shared" si="0" ref="D11:I11">SUM(D12:D18)</f>
        <v>108630950</v>
      </c>
      <c r="E11" s="5">
        <f t="shared" si="0"/>
        <v>7948725</v>
      </c>
      <c r="F11" s="5">
        <f t="shared" si="0"/>
        <v>116579675</v>
      </c>
      <c r="G11" s="5">
        <f t="shared" si="0"/>
        <v>113571830.35000001</v>
      </c>
      <c r="H11" s="5">
        <f t="shared" si="0"/>
        <v>112078090.65</v>
      </c>
      <c r="I11" s="5">
        <f t="shared" si="0"/>
        <v>3007844.6499999976</v>
      </c>
    </row>
    <row r="12" spans="2:9" ht="15">
      <c r="B12" s="2"/>
      <c r="C12" s="3" t="s">
        <v>15</v>
      </c>
      <c r="D12" s="20">
        <v>71700990</v>
      </c>
      <c r="E12" s="20">
        <v>4885930</v>
      </c>
      <c r="F12" s="21">
        <v>76586920</v>
      </c>
      <c r="G12" s="20">
        <v>75546950.06</v>
      </c>
      <c r="H12" s="20">
        <v>75546950.06</v>
      </c>
      <c r="I12" s="21">
        <v>1039969.9399999976</v>
      </c>
    </row>
    <row r="13" spans="2:9" ht="15">
      <c r="B13" s="2"/>
      <c r="C13" s="3" t="s">
        <v>16</v>
      </c>
      <c r="D13" s="20">
        <v>114030</v>
      </c>
      <c r="E13" s="20">
        <v>-114030</v>
      </c>
      <c r="F13" s="21">
        <v>0</v>
      </c>
      <c r="G13" s="20">
        <v>0</v>
      </c>
      <c r="H13" s="20">
        <v>0</v>
      </c>
      <c r="I13" s="21">
        <v>0</v>
      </c>
    </row>
    <row r="14" spans="2:9" ht="15">
      <c r="B14" s="2"/>
      <c r="C14" s="3" t="s">
        <v>17</v>
      </c>
      <c r="D14" s="20">
        <v>16052580</v>
      </c>
      <c r="E14" s="20">
        <v>867159</v>
      </c>
      <c r="F14" s="21">
        <v>16919739</v>
      </c>
      <c r="G14" s="20">
        <v>16849330.05</v>
      </c>
      <c r="H14" s="20">
        <v>16849330.05</v>
      </c>
      <c r="I14" s="21">
        <v>70408.94999999925</v>
      </c>
    </row>
    <row r="15" spans="2:9" ht="15">
      <c r="B15" s="2"/>
      <c r="C15" s="3" t="s">
        <v>18</v>
      </c>
      <c r="D15" s="20">
        <v>13869764</v>
      </c>
      <c r="E15" s="20">
        <v>1407662</v>
      </c>
      <c r="F15" s="21">
        <v>15277426</v>
      </c>
      <c r="G15" s="20">
        <v>14128311.12</v>
      </c>
      <c r="H15" s="20">
        <v>12634571.42</v>
      </c>
      <c r="I15" s="21">
        <v>1149114.8800000008</v>
      </c>
    </row>
    <row r="16" spans="2:9" ht="15">
      <c r="B16" s="2"/>
      <c r="C16" s="3" t="s">
        <v>19</v>
      </c>
      <c r="D16" s="20">
        <v>6893586</v>
      </c>
      <c r="E16" s="20">
        <v>902004</v>
      </c>
      <c r="F16" s="21">
        <v>7795590</v>
      </c>
      <c r="G16" s="20">
        <v>7047239.12</v>
      </c>
      <c r="H16" s="20">
        <v>7047239.12</v>
      </c>
      <c r="I16" s="21">
        <v>748350.8799999999</v>
      </c>
    </row>
    <row r="17" spans="2:9" ht="15">
      <c r="B17" s="2"/>
      <c r="C17" s="3" t="s">
        <v>20</v>
      </c>
      <c r="D17" s="20">
        <v>0</v>
      </c>
      <c r="E17" s="20">
        <v>0</v>
      </c>
      <c r="F17" s="21">
        <v>0</v>
      </c>
      <c r="G17" s="20">
        <v>0</v>
      </c>
      <c r="H17" s="20">
        <v>0</v>
      </c>
      <c r="I17" s="21">
        <v>0</v>
      </c>
    </row>
    <row r="18" spans="2:9" ht="15">
      <c r="B18" s="2"/>
      <c r="C18" s="3" t="s">
        <v>21</v>
      </c>
      <c r="D18" s="20">
        <v>0</v>
      </c>
      <c r="E18" s="20">
        <v>0</v>
      </c>
      <c r="F18" s="21">
        <v>0</v>
      </c>
      <c r="G18" s="20">
        <v>0</v>
      </c>
      <c r="H18" s="20">
        <v>0</v>
      </c>
      <c r="I18" s="21">
        <v>0</v>
      </c>
    </row>
    <row r="19" spans="2:9" ht="15">
      <c r="B19" s="22" t="s">
        <v>22</v>
      </c>
      <c r="C19" s="23"/>
      <c r="D19" s="5">
        <f aca="true" t="shared" si="1" ref="D19:I19">SUM(D20:D28)</f>
        <v>4223416</v>
      </c>
      <c r="E19" s="5">
        <f t="shared" si="1"/>
        <v>2631120.8999999994</v>
      </c>
      <c r="F19" s="5">
        <f t="shared" si="1"/>
        <v>6854536.9</v>
      </c>
      <c r="G19" s="5">
        <f t="shared" si="1"/>
        <v>6823061.85</v>
      </c>
      <c r="H19" s="5">
        <f t="shared" si="1"/>
        <v>6347376.2</v>
      </c>
      <c r="I19" s="5">
        <f t="shared" si="1"/>
        <v>31475.050000000512</v>
      </c>
    </row>
    <row r="20" spans="2:9" ht="24">
      <c r="B20" s="2"/>
      <c r="C20" s="3" t="s">
        <v>23</v>
      </c>
      <c r="D20" s="20">
        <v>1947254</v>
      </c>
      <c r="E20" s="20">
        <v>2695041.04</v>
      </c>
      <c r="F20" s="21">
        <v>4642295.04</v>
      </c>
      <c r="G20" s="20">
        <v>4622388.81</v>
      </c>
      <c r="H20" s="20">
        <v>4237859.15</v>
      </c>
      <c r="I20" s="21">
        <v>19906.230000000447</v>
      </c>
    </row>
    <row r="21" spans="2:9" ht="15">
      <c r="B21" s="2"/>
      <c r="C21" s="3" t="s">
        <v>24</v>
      </c>
      <c r="D21" s="20">
        <v>0</v>
      </c>
      <c r="E21" s="20">
        <v>5782.92</v>
      </c>
      <c r="F21" s="21">
        <v>5782.92</v>
      </c>
      <c r="G21" s="20">
        <v>5782.92</v>
      </c>
      <c r="H21" s="20">
        <v>5782.92</v>
      </c>
      <c r="I21" s="21">
        <v>0</v>
      </c>
    </row>
    <row r="22" spans="2:9" ht="15">
      <c r="B22" s="2"/>
      <c r="C22" s="3" t="s">
        <v>25</v>
      </c>
      <c r="D22" s="20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2:9" ht="15">
      <c r="B23" s="2"/>
      <c r="C23" s="3" t="s">
        <v>26</v>
      </c>
      <c r="D23" s="20">
        <v>543827</v>
      </c>
      <c r="E23" s="20">
        <v>230396.26</v>
      </c>
      <c r="F23" s="21">
        <v>774223.26</v>
      </c>
      <c r="G23" s="20">
        <v>771720.98</v>
      </c>
      <c r="H23" s="20">
        <v>759020.74</v>
      </c>
      <c r="I23" s="21">
        <v>2502.280000000028</v>
      </c>
    </row>
    <row r="24" spans="2:9" ht="15">
      <c r="B24" s="2"/>
      <c r="C24" s="3" t="s">
        <v>27</v>
      </c>
      <c r="D24" s="20">
        <v>185997</v>
      </c>
      <c r="E24" s="20">
        <v>78453.3</v>
      </c>
      <c r="F24" s="21">
        <v>264450.3</v>
      </c>
      <c r="G24" s="20">
        <v>261158.75</v>
      </c>
      <c r="H24" s="20">
        <v>236123.18</v>
      </c>
      <c r="I24" s="21">
        <v>3291.5499999999884</v>
      </c>
    </row>
    <row r="25" spans="2:9" ht="15">
      <c r="B25" s="2"/>
      <c r="C25" s="3" t="s">
        <v>28</v>
      </c>
      <c r="D25" s="20">
        <v>1119440</v>
      </c>
      <c r="E25" s="20">
        <v>-456864.18</v>
      </c>
      <c r="F25" s="21">
        <v>662575.8200000001</v>
      </c>
      <c r="G25" s="20">
        <v>658989.29</v>
      </c>
      <c r="H25" s="20">
        <v>658989.29</v>
      </c>
      <c r="I25" s="21">
        <v>3586.530000000028</v>
      </c>
    </row>
    <row r="26" spans="2:9" ht="15">
      <c r="B26" s="2"/>
      <c r="C26" s="3" t="s">
        <v>29</v>
      </c>
      <c r="D26" s="20">
        <v>248197</v>
      </c>
      <c r="E26" s="20">
        <v>3613.62</v>
      </c>
      <c r="F26" s="21">
        <v>251810.62</v>
      </c>
      <c r="G26" s="20">
        <v>251810.61</v>
      </c>
      <c r="H26" s="20">
        <v>241331.29</v>
      </c>
      <c r="I26" s="21">
        <v>0.010000000009313226</v>
      </c>
    </row>
    <row r="27" spans="2:9" ht="15">
      <c r="B27" s="2"/>
      <c r="C27" s="3" t="s">
        <v>30</v>
      </c>
      <c r="D27" s="20">
        <v>0</v>
      </c>
      <c r="E27" s="20">
        <v>0</v>
      </c>
      <c r="F27" s="21">
        <v>0</v>
      </c>
      <c r="G27" s="20">
        <v>0</v>
      </c>
      <c r="H27" s="20">
        <v>0</v>
      </c>
      <c r="I27" s="21">
        <v>0</v>
      </c>
    </row>
    <row r="28" spans="2:9" ht="15">
      <c r="B28" s="2"/>
      <c r="C28" s="3" t="s">
        <v>31</v>
      </c>
      <c r="D28" s="20">
        <v>178701</v>
      </c>
      <c r="E28" s="20">
        <v>74697.94</v>
      </c>
      <c r="F28" s="21">
        <v>253398.94</v>
      </c>
      <c r="G28" s="20">
        <v>251210.49</v>
      </c>
      <c r="H28" s="20">
        <v>208269.63</v>
      </c>
      <c r="I28" s="21">
        <v>2188.4500000000116</v>
      </c>
    </row>
    <row r="29" spans="2:9" ht="15">
      <c r="B29" s="22" t="s">
        <v>32</v>
      </c>
      <c r="C29" s="23"/>
      <c r="D29" s="5">
        <f aca="true" t="shared" si="2" ref="D29:I29">SUM(D30:D38)</f>
        <v>24206771</v>
      </c>
      <c r="E29" s="5">
        <f t="shared" si="2"/>
        <v>229932.34999999986</v>
      </c>
      <c r="F29" s="5">
        <f t="shared" si="2"/>
        <v>24436703.35</v>
      </c>
      <c r="G29" s="5">
        <f t="shared" si="2"/>
        <v>22021442.5</v>
      </c>
      <c r="H29" s="5">
        <f t="shared" si="2"/>
        <v>20875084.9</v>
      </c>
      <c r="I29" s="5">
        <f t="shared" si="2"/>
        <v>2415260.8499999996</v>
      </c>
    </row>
    <row r="30" spans="2:9" ht="15">
      <c r="B30" s="2"/>
      <c r="C30" s="3" t="s">
        <v>33</v>
      </c>
      <c r="D30" s="20">
        <v>3773152</v>
      </c>
      <c r="E30" s="20">
        <v>-775167.02</v>
      </c>
      <c r="F30" s="21">
        <v>2997984.98</v>
      </c>
      <c r="G30" s="20">
        <v>2798390.55</v>
      </c>
      <c r="H30" s="20">
        <v>2711093.55</v>
      </c>
      <c r="I30" s="21">
        <v>199594.43000000017</v>
      </c>
    </row>
    <row r="31" spans="2:9" ht="15">
      <c r="B31" s="2"/>
      <c r="C31" s="3" t="s">
        <v>34</v>
      </c>
      <c r="D31" s="20">
        <v>1142232</v>
      </c>
      <c r="E31" s="20">
        <v>-93505.18</v>
      </c>
      <c r="F31" s="21">
        <v>1048726.82</v>
      </c>
      <c r="G31" s="20">
        <v>973300.87</v>
      </c>
      <c r="H31" s="20">
        <v>973300.87</v>
      </c>
      <c r="I31" s="21">
        <v>75425.95000000007</v>
      </c>
    </row>
    <row r="32" spans="2:9" ht="15">
      <c r="B32" s="2"/>
      <c r="C32" s="3" t="s">
        <v>35</v>
      </c>
      <c r="D32" s="20">
        <v>3838294</v>
      </c>
      <c r="E32" s="20">
        <v>358831.42</v>
      </c>
      <c r="F32" s="21">
        <v>4197125.42</v>
      </c>
      <c r="G32" s="20">
        <v>3630042.39</v>
      </c>
      <c r="H32" s="20">
        <v>3552462.39</v>
      </c>
      <c r="I32" s="21">
        <v>567083.0299999998</v>
      </c>
    </row>
    <row r="33" spans="2:9" ht="15">
      <c r="B33" s="2"/>
      <c r="C33" s="3" t="s">
        <v>36</v>
      </c>
      <c r="D33" s="20">
        <v>773509</v>
      </c>
      <c r="E33" s="20">
        <v>-34132.07</v>
      </c>
      <c r="F33" s="21">
        <v>739376.93</v>
      </c>
      <c r="G33" s="20">
        <v>721605.31</v>
      </c>
      <c r="H33" s="20">
        <v>721605.31</v>
      </c>
      <c r="I33" s="21">
        <v>17771.619999999995</v>
      </c>
    </row>
    <row r="34" spans="2:9" ht="24">
      <c r="B34" s="2"/>
      <c r="C34" s="3" t="s">
        <v>37</v>
      </c>
      <c r="D34" s="20">
        <v>4805841</v>
      </c>
      <c r="E34" s="20">
        <v>-304875.53</v>
      </c>
      <c r="F34" s="21">
        <v>4500965.47</v>
      </c>
      <c r="G34" s="20">
        <v>3236576.38</v>
      </c>
      <c r="H34" s="20">
        <v>2959150.78</v>
      </c>
      <c r="I34" s="21">
        <v>1264389.0899999999</v>
      </c>
    </row>
    <row r="35" spans="2:9" ht="15">
      <c r="B35" s="2"/>
      <c r="C35" s="3" t="s">
        <v>83</v>
      </c>
      <c r="D35" s="20">
        <v>479964</v>
      </c>
      <c r="E35" s="20">
        <v>83415.03</v>
      </c>
      <c r="F35" s="21">
        <v>563379.03</v>
      </c>
      <c r="G35" s="20">
        <v>562925.19</v>
      </c>
      <c r="H35" s="20">
        <v>530909.19</v>
      </c>
      <c r="I35" s="21">
        <v>453.8400000000838</v>
      </c>
    </row>
    <row r="36" spans="2:9" ht="15">
      <c r="B36" s="2"/>
      <c r="C36" s="3" t="s">
        <v>38</v>
      </c>
      <c r="D36" s="20">
        <v>1221984</v>
      </c>
      <c r="E36" s="20">
        <v>-1082720.56</v>
      </c>
      <c r="F36" s="21">
        <v>139263.43999999994</v>
      </c>
      <c r="G36" s="20">
        <v>131559.57</v>
      </c>
      <c r="H36" s="20">
        <v>131559.57</v>
      </c>
      <c r="I36" s="21">
        <v>7703.869999999937</v>
      </c>
    </row>
    <row r="37" spans="2:9" ht="15">
      <c r="B37" s="2"/>
      <c r="C37" s="3" t="s">
        <v>39</v>
      </c>
      <c r="D37" s="20">
        <v>538457</v>
      </c>
      <c r="E37" s="20">
        <v>-149593.66</v>
      </c>
      <c r="F37" s="21">
        <v>388863.33999999997</v>
      </c>
      <c r="G37" s="20">
        <v>192187.33</v>
      </c>
      <c r="H37" s="20">
        <v>189893.33</v>
      </c>
      <c r="I37" s="21">
        <v>196676.00999999998</v>
      </c>
    </row>
    <row r="38" spans="2:9" ht="15">
      <c r="B38" s="2"/>
      <c r="C38" s="3" t="s">
        <v>40</v>
      </c>
      <c r="D38" s="20">
        <v>7633338</v>
      </c>
      <c r="E38" s="20">
        <v>2227679.92</v>
      </c>
      <c r="F38" s="21">
        <v>9861017.92</v>
      </c>
      <c r="G38" s="20">
        <v>9774854.91</v>
      </c>
      <c r="H38" s="20">
        <v>9105109.91</v>
      </c>
      <c r="I38" s="21">
        <v>86163.00999999978</v>
      </c>
    </row>
    <row r="39" spans="2:9" ht="15">
      <c r="B39" s="22" t="s">
        <v>3</v>
      </c>
      <c r="C39" s="23"/>
      <c r="D39" s="5">
        <f aca="true" t="shared" si="3" ref="D39:I39">SUM(D40:D48)</f>
        <v>12654237</v>
      </c>
      <c r="E39" s="5">
        <f t="shared" si="3"/>
        <v>-12343881</v>
      </c>
      <c r="F39" s="5">
        <f t="shared" si="3"/>
        <v>310356</v>
      </c>
      <c r="G39" s="5">
        <f t="shared" si="3"/>
        <v>310356</v>
      </c>
      <c r="H39" s="5">
        <f t="shared" si="3"/>
        <v>310356</v>
      </c>
      <c r="I39" s="5">
        <f t="shared" si="3"/>
        <v>0</v>
      </c>
    </row>
    <row r="40" spans="2:9" ht="15">
      <c r="B40" s="2"/>
      <c r="C40" s="3" t="s">
        <v>41</v>
      </c>
      <c r="D40" s="20">
        <v>12423237</v>
      </c>
      <c r="E40" s="20">
        <v>-12423237</v>
      </c>
      <c r="F40" s="21">
        <v>0</v>
      </c>
      <c r="G40" s="20">
        <v>0</v>
      </c>
      <c r="H40" s="20">
        <v>0</v>
      </c>
      <c r="I40" s="21">
        <v>0</v>
      </c>
    </row>
    <row r="41" spans="2:9" ht="15">
      <c r="B41" s="2"/>
      <c r="C41" s="3" t="s">
        <v>42</v>
      </c>
      <c r="D41" s="20">
        <v>0</v>
      </c>
      <c r="E41" s="20">
        <v>0</v>
      </c>
      <c r="F41" s="21">
        <v>0</v>
      </c>
      <c r="G41" s="20">
        <v>0</v>
      </c>
      <c r="H41" s="20">
        <v>0</v>
      </c>
      <c r="I41" s="21">
        <v>0</v>
      </c>
    </row>
    <row r="42" spans="2:9" ht="15">
      <c r="B42" s="2"/>
      <c r="C42" s="3" t="s">
        <v>43</v>
      </c>
      <c r="D42" s="20">
        <v>0</v>
      </c>
      <c r="E42" s="20">
        <v>0</v>
      </c>
      <c r="F42" s="21">
        <v>0</v>
      </c>
      <c r="G42" s="20">
        <v>0</v>
      </c>
      <c r="H42" s="20">
        <v>0</v>
      </c>
      <c r="I42" s="21">
        <v>0</v>
      </c>
    </row>
    <row r="43" spans="2:9" ht="15">
      <c r="B43" s="2"/>
      <c r="C43" s="3" t="s">
        <v>44</v>
      </c>
      <c r="D43" s="20">
        <v>231000</v>
      </c>
      <c r="E43" s="20">
        <v>79356</v>
      </c>
      <c r="F43" s="21">
        <v>310356</v>
      </c>
      <c r="G43" s="20">
        <v>310356</v>
      </c>
      <c r="H43" s="20">
        <v>310356</v>
      </c>
      <c r="I43" s="21">
        <v>0</v>
      </c>
    </row>
    <row r="44" spans="2:9" ht="15">
      <c r="B44" s="2"/>
      <c r="C44" s="3" t="s">
        <v>45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21">
        <v>0</v>
      </c>
    </row>
    <row r="45" spans="2:9" ht="15">
      <c r="B45" s="2"/>
      <c r="C45" s="3" t="s">
        <v>46</v>
      </c>
      <c r="D45" s="20">
        <v>0</v>
      </c>
      <c r="E45" s="20">
        <v>0</v>
      </c>
      <c r="F45" s="21">
        <v>0</v>
      </c>
      <c r="G45" s="20">
        <v>0</v>
      </c>
      <c r="H45" s="20">
        <v>0</v>
      </c>
      <c r="I45" s="21">
        <v>0</v>
      </c>
    </row>
    <row r="46" spans="2:9" ht="15">
      <c r="B46" s="2"/>
      <c r="C46" s="3" t="s">
        <v>47</v>
      </c>
      <c r="D46" s="20">
        <v>0</v>
      </c>
      <c r="E46" s="20">
        <v>0</v>
      </c>
      <c r="F46" s="21">
        <v>0</v>
      </c>
      <c r="G46" s="20">
        <v>0</v>
      </c>
      <c r="H46" s="20">
        <v>0</v>
      </c>
      <c r="I46" s="21">
        <v>0</v>
      </c>
    </row>
    <row r="47" spans="2:9" ht="15">
      <c r="B47" s="2"/>
      <c r="C47" s="3" t="s">
        <v>48</v>
      </c>
      <c r="D47" s="20">
        <v>0</v>
      </c>
      <c r="E47" s="20">
        <v>0</v>
      </c>
      <c r="F47" s="21">
        <v>0</v>
      </c>
      <c r="G47" s="20">
        <v>0</v>
      </c>
      <c r="H47" s="20">
        <v>0</v>
      </c>
      <c r="I47" s="21">
        <v>0</v>
      </c>
    </row>
    <row r="48" spans="2:9" ht="15">
      <c r="B48" s="2"/>
      <c r="C48" s="3" t="s">
        <v>49</v>
      </c>
      <c r="D48" s="20">
        <v>0</v>
      </c>
      <c r="E48" s="20">
        <v>0</v>
      </c>
      <c r="F48" s="21">
        <v>0</v>
      </c>
      <c r="G48" s="20">
        <v>0</v>
      </c>
      <c r="H48" s="20">
        <v>0</v>
      </c>
      <c r="I48" s="21">
        <v>0</v>
      </c>
    </row>
    <row r="49" spans="2:9" ht="15">
      <c r="B49" s="22" t="s">
        <v>50</v>
      </c>
      <c r="C49" s="23"/>
      <c r="D49" s="5">
        <f aca="true" t="shared" si="4" ref="D49:I49">SUM(D50:D58)</f>
        <v>0</v>
      </c>
      <c r="E49" s="5">
        <f t="shared" si="4"/>
        <v>1043625.38</v>
      </c>
      <c r="F49" s="5">
        <f t="shared" si="4"/>
        <v>1043625.38</v>
      </c>
      <c r="G49" s="5">
        <f t="shared" si="4"/>
        <v>1015976.67</v>
      </c>
      <c r="H49" s="5">
        <f t="shared" si="4"/>
        <v>495891.15</v>
      </c>
      <c r="I49" s="5">
        <f t="shared" si="4"/>
        <v>27648.709999999963</v>
      </c>
    </row>
    <row r="50" spans="2:9" ht="15">
      <c r="B50" s="2"/>
      <c r="C50" s="3" t="s">
        <v>51</v>
      </c>
      <c r="D50" s="20">
        <v>0</v>
      </c>
      <c r="E50" s="20">
        <v>705813.38</v>
      </c>
      <c r="F50" s="21">
        <v>705813.38</v>
      </c>
      <c r="G50" s="20">
        <v>678164.67</v>
      </c>
      <c r="H50" s="20">
        <v>158079.15</v>
      </c>
      <c r="I50" s="21">
        <v>27648.709999999963</v>
      </c>
    </row>
    <row r="51" spans="2:9" ht="15">
      <c r="B51" s="2"/>
      <c r="C51" s="3" t="s">
        <v>52</v>
      </c>
      <c r="D51" s="20">
        <v>0</v>
      </c>
      <c r="E51" s="20">
        <v>77372</v>
      </c>
      <c r="F51" s="21">
        <v>77372</v>
      </c>
      <c r="G51" s="20">
        <v>77372</v>
      </c>
      <c r="H51" s="20">
        <v>77372</v>
      </c>
      <c r="I51" s="21">
        <v>0</v>
      </c>
    </row>
    <row r="52" spans="2:9" ht="15">
      <c r="B52" s="2"/>
      <c r="C52" s="3" t="s">
        <v>53</v>
      </c>
      <c r="D52" s="20">
        <v>0</v>
      </c>
      <c r="E52" s="20">
        <v>235700</v>
      </c>
      <c r="F52" s="21">
        <v>235700</v>
      </c>
      <c r="G52" s="20">
        <v>235700</v>
      </c>
      <c r="H52" s="20">
        <v>235700</v>
      </c>
      <c r="I52" s="21">
        <v>0</v>
      </c>
    </row>
    <row r="53" spans="2:9" ht="15">
      <c r="B53" s="2"/>
      <c r="C53" s="3" t="s">
        <v>54</v>
      </c>
      <c r="D53" s="20">
        <v>0</v>
      </c>
      <c r="E53" s="20">
        <v>0</v>
      </c>
      <c r="F53" s="21">
        <v>0</v>
      </c>
      <c r="G53" s="20">
        <v>0</v>
      </c>
      <c r="H53" s="20">
        <v>0</v>
      </c>
      <c r="I53" s="21">
        <v>0</v>
      </c>
    </row>
    <row r="54" spans="2:9" ht="15">
      <c r="B54" s="2"/>
      <c r="C54" s="3" t="s">
        <v>55</v>
      </c>
      <c r="D54" s="20">
        <v>0</v>
      </c>
      <c r="E54" s="20">
        <v>0</v>
      </c>
      <c r="F54" s="21">
        <v>0</v>
      </c>
      <c r="G54" s="20">
        <v>0</v>
      </c>
      <c r="H54" s="20">
        <v>0</v>
      </c>
      <c r="I54" s="21">
        <v>0</v>
      </c>
    </row>
    <row r="55" spans="2:9" ht="15">
      <c r="B55" s="2"/>
      <c r="C55" s="3" t="s">
        <v>56</v>
      </c>
      <c r="D55" s="20">
        <v>0</v>
      </c>
      <c r="E55" s="20">
        <v>24740</v>
      </c>
      <c r="F55" s="21">
        <v>24740</v>
      </c>
      <c r="G55" s="20">
        <v>24740</v>
      </c>
      <c r="H55" s="20">
        <v>24740</v>
      </c>
      <c r="I55" s="21">
        <v>0</v>
      </c>
    </row>
    <row r="56" spans="2:9" ht="15">
      <c r="B56" s="2"/>
      <c r="C56" s="3" t="s">
        <v>57</v>
      </c>
      <c r="D56" s="20">
        <v>0</v>
      </c>
      <c r="E56" s="20">
        <v>0</v>
      </c>
      <c r="F56" s="21">
        <v>0</v>
      </c>
      <c r="G56" s="20">
        <v>0</v>
      </c>
      <c r="H56" s="20">
        <v>0</v>
      </c>
      <c r="I56" s="21">
        <v>0</v>
      </c>
    </row>
    <row r="57" spans="2:9" ht="15">
      <c r="B57" s="2"/>
      <c r="C57" s="3" t="s">
        <v>58</v>
      </c>
      <c r="D57" s="20">
        <v>0</v>
      </c>
      <c r="E57" s="20">
        <v>0</v>
      </c>
      <c r="F57" s="21">
        <v>0</v>
      </c>
      <c r="G57" s="20">
        <v>0</v>
      </c>
      <c r="H57" s="20">
        <v>0</v>
      </c>
      <c r="I57" s="21">
        <v>0</v>
      </c>
    </row>
    <row r="58" spans="2:9" ht="15">
      <c r="B58" s="2"/>
      <c r="C58" s="3" t="s">
        <v>59</v>
      </c>
      <c r="D58" s="20">
        <v>0</v>
      </c>
      <c r="E58" s="20">
        <v>0</v>
      </c>
      <c r="F58" s="21">
        <v>0</v>
      </c>
      <c r="G58" s="20">
        <v>0</v>
      </c>
      <c r="H58" s="20">
        <v>0</v>
      </c>
      <c r="I58" s="21">
        <v>0</v>
      </c>
    </row>
    <row r="59" spans="2:9" ht="15">
      <c r="B59" s="22" t="s">
        <v>60</v>
      </c>
      <c r="C59" s="23"/>
      <c r="D59" s="5">
        <f aca="true" t="shared" si="5" ref="D59:I59">SUM(D60:D62)</f>
        <v>0</v>
      </c>
      <c r="E59" s="5">
        <f t="shared" si="5"/>
        <v>0</v>
      </c>
      <c r="F59" s="5">
        <f t="shared" si="5"/>
        <v>0</v>
      </c>
      <c r="G59" s="5">
        <f t="shared" si="5"/>
        <v>0</v>
      </c>
      <c r="H59" s="5">
        <f t="shared" si="5"/>
        <v>0</v>
      </c>
      <c r="I59" s="5">
        <f t="shared" si="5"/>
        <v>0</v>
      </c>
    </row>
    <row r="60" spans="2:9" ht="15">
      <c r="B60" s="2"/>
      <c r="C60" s="3" t="s">
        <v>61</v>
      </c>
      <c r="D60" s="6">
        <v>0</v>
      </c>
      <c r="E60" s="6">
        <v>0</v>
      </c>
      <c r="F60" s="9">
        <f>D60+E60</f>
        <v>0</v>
      </c>
      <c r="G60" s="6">
        <v>0</v>
      </c>
      <c r="H60" s="6">
        <v>0</v>
      </c>
      <c r="I60" s="9">
        <f>F60-G60</f>
        <v>0</v>
      </c>
    </row>
    <row r="61" spans="2:9" ht="15">
      <c r="B61" s="18"/>
      <c r="C61" s="19" t="s">
        <v>62</v>
      </c>
      <c r="D61" s="7">
        <v>0</v>
      </c>
      <c r="E61" s="7">
        <v>0</v>
      </c>
      <c r="F61" s="8">
        <f>D61+E61</f>
        <v>0</v>
      </c>
      <c r="G61" s="7">
        <v>0</v>
      </c>
      <c r="H61" s="7">
        <v>0</v>
      </c>
      <c r="I61" s="8">
        <f>F61-G61</f>
        <v>0</v>
      </c>
    </row>
    <row r="62" spans="2:9" ht="15">
      <c r="B62" s="2"/>
      <c r="C62" s="3" t="s">
        <v>63</v>
      </c>
      <c r="D62" s="6">
        <v>0</v>
      </c>
      <c r="E62" s="6">
        <v>0</v>
      </c>
      <c r="F62" s="9">
        <f>D62+E62</f>
        <v>0</v>
      </c>
      <c r="G62" s="6">
        <v>0</v>
      </c>
      <c r="H62" s="6">
        <v>0</v>
      </c>
      <c r="I62" s="9">
        <f>F62-G62</f>
        <v>0</v>
      </c>
    </row>
    <row r="63" spans="2:9" ht="15">
      <c r="B63" s="22" t="s">
        <v>64</v>
      </c>
      <c r="C63" s="23"/>
      <c r="D63" s="5">
        <f aca="true" t="shared" si="6" ref="D63:I63">SUM(D64:D70)</f>
        <v>0</v>
      </c>
      <c r="E63" s="5">
        <f t="shared" si="6"/>
        <v>298237.27</v>
      </c>
      <c r="F63" s="5">
        <f t="shared" si="6"/>
        <v>298237.27</v>
      </c>
      <c r="G63" s="5">
        <f t="shared" si="6"/>
        <v>0</v>
      </c>
      <c r="H63" s="5">
        <f t="shared" si="6"/>
        <v>0</v>
      </c>
      <c r="I63" s="5">
        <f t="shared" si="6"/>
        <v>298237.27</v>
      </c>
    </row>
    <row r="64" spans="2:9" ht="15">
      <c r="B64" s="2"/>
      <c r="C64" s="3" t="s">
        <v>84</v>
      </c>
      <c r="D64" s="20">
        <v>0</v>
      </c>
      <c r="E64" s="20">
        <v>0</v>
      </c>
      <c r="F64" s="21">
        <v>0</v>
      </c>
      <c r="G64" s="20">
        <v>0</v>
      </c>
      <c r="H64" s="20">
        <v>0</v>
      </c>
      <c r="I64" s="21">
        <v>0</v>
      </c>
    </row>
    <row r="65" spans="2:9" ht="15">
      <c r="B65" s="2"/>
      <c r="C65" s="3" t="s">
        <v>65</v>
      </c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1">
        <v>0</v>
      </c>
    </row>
    <row r="66" spans="2:9" ht="15">
      <c r="B66" s="2"/>
      <c r="C66" s="3" t="s">
        <v>66</v>
      </c>
      <c r="D66" s="20">
        <v>0</v>
      </c>
      <c r="E66" s="20">
        <v>0</v>
      </c>
      <c r="F66" s="21">
        <v>0</v>
      </c>
      <c r="G66" s="20">
        <v>0</v>
      </c>
      <c r="H66" s="20">
        <v>0</v>
      </c>
      <c r="I66" s="21">
        <v>0</v>
      </c>
    </row>
    <row r="67" spans="2:9" ht="15">
      <c r="B67" s="2"/>
      <c r="C67" s="3" t="s">
        <v>67</v>
      </c>
      <c r="D67" s="20">
        <v>0</v>
      </c>
      <c r="E67" s="20">
        <v>0</v>
      </c>
      <c r="F67" s="21">
        <v>0</v>
      </c>
      <c r="G67" s="20">
        <v>0</v>
      </c>
      <c r="H67" s="20">
        <v>0</v>
      </c>
      <c r="I67" s="21">
        <v>0</v>
      </c>
    </row>
    <row r="68" spans="2:9" ht="15">
      <c r="B68" s="2"/>
      <c r="C68" s="3" t="s">
        <v>68</v>
      </c>
      <c r="D68" s="20">
        <v>0</v>
      </c>
      <c r="E68" s="20">
        <v>0</v>
      </c>
      <c r="F68" s="21">
        <v>0</v>
      </c>
      <c r="G68" s="20">
        <v>0</v>
      </c>
      <c r="H68" s="20">
        <v>0</v>
      </c>
      <c r="I68" s="21">
        <v>0</v>
      </c>
    </row>
    <row r="69" spans="2:9" ht="15">
      <c r="B69" s="2"/>
      <c r="C69" s="3" t="s">
        <v>69</v>
      </c>
      <c r="D69" s="20">
        <v>0</v>
      </c>
      <c r="E69" s="20">
        <v>0</v>
      </c>
      <c r="F69" s="21">
        <v>0</v>
      </c>
      <c r="G69" s="20">
        <v>0</v>
      </c>
      <c r="H69" s="20">
        <v>0</v>
      </c>
      <c r="I69" s="21">
        <v>0</v>
      </c>
    </row>
    <row r="70" spans="2:9" ht="15">
      <c r="B70" s="2"/>
      <c r="C70" s="3" t="s">
        <v>70</v>
      </c>
      <c r="D70" s="20">
        <v>0</v>
      </c>
      <c r="E70" s="20">
        <v>298237.27</v>
      </c>
      <c r="F70" s="21">
        <v>298237.27</v>
      </c>
      <c r="G70" s="20">
        <v>0</v>
      </c>
      <c r="H70" s="20">
        <v>0</v>
      </c>
      <c r="I70" s="21">
        <v>298237.27</v>
      </c>
    </row>
    <row r="71" spans="2:9" ht="15">
      <c r="B71" s="22" t="s">
        <v>2</v>
      </c>
      <c r="C71" s="23"/>
      <c r="D71" s="5">
        <f aca="true" t="shared" si="7" ref="D71:I71">SUM(D72:D74)</f>
        <v>0</v>
      </c>
      <c r="E71" s="5">
        <f t="shared" si="7"/>
        <v>0</v>
      </c>
      <c r="F71" s="5">
        <f t="shared" si="7"/>
        <v>0</v>
      </c>
      <c r="G71" s="5">
        <f t="shared" si="7"/>
        <v>0</v>
      </c>
      <c r="H71" s="5">
        <f t="shared" si="7"/>
        <v>0</v>
      </c>
      <c r="I71" s="5">
        <f t="shared" si="7"/>
        <v>0</v>
      </c>
    </row>
    <row r="72" spans="2:9" ht="15">
      <c r="B72" s="2"/>
      <c r="C72" s="3" t="s">
        <v>71</v>
      </c>
      <c r="D72" s="6">
        <v>0</v>
      </c>
      <c r="E72" s="6">
        <v>0</v>
      </c>
      <c r="F72" s="9">
        <f>D72+E72</f>
        <v>0</v>
      </c>
      <c r="G72" s="6">
        <v>0</v>
      </c>
      <c r="H72" s="6">
        <v>0</v>
      </c>
      <c r="I72" s="9">
        <f>F72-G72</f>
        <v>0</v>
      </c>
    </row>
    <row r="73" spans="2:9" ht="15">
      <c r="B73" s="2"/>
      <c r="C73" s="3" t="s">
        <v>72</v>
      </c>
      <c r="D73" s="6">
        <v>0</v>
      </c>
      <c r="E73" s="6">
        <v>0</v>
      </c>
      <c r="F73" s="9">
        <f>D73+E73</f>
        <v>0</v>
      </c>
      <c r="G73" s="6">
        <v>0</v>
      </c>
      <c r="H73" s="6">
        <v>0</v>
      </c>
      <c r="I73" s="9">
        <f>F73-G73</f>
        <v>0</v>
      </c>
    </row>
    <row r="74" spans="2:9" ht="15">
      <c r="B74" s="2"/>
      <c r="C74" s="3" t="s">
        <v>73</v>
      </c>
      <c r="D74" s="6">
        <v>0</v>
      </c>
      <c r="E74" s="6">
        <v>0</v>
      </c>
      <c r="F74" s="9">
        <f>D74+E74</f>
        <v>0</v>
      </c>
      <c r="G74" s="6">
        <v>0</v>
      </c>
      <c r="H74" s="6">
        <v>0</v>
      </c>
      <c r="I74" s="9">
        <f>F74-G74</f>
        <v>0</v>
      </c>
    </row>
    <row r="75" spans="2:9" ht="15">
      <c r="B75" s="22" t="s">
        <v>74</v>
      </c>
      <c r="C75" s="23"/>
      <c r="D75" s="5">
        <f aca="true" t="shared" si="8" ref="D75:I75">SUM(D76:D82)</f>
        <v>0</v>
      </c>
      <c r="E75" s="5">
        <f t="shared" si="8"/>
        <v>0</v>
      </c>
      <c r="F75" s="5">
        <f t="shared" si="8"/>
        <v>0</v>
      </c>
      <c r="G75" s="5">
        <f t="shared" si="8"/>
        <v>0</v>
      </c>
      <c r="H75" s="5">
        <f t="shared" si="8"/>
        <v>0</v>
      </c>
      <c r="I75" s="5">
        <f t="shared" si="8"/>
        <v>0</v>
      </c>
    </row>
    <row r="76" spans="2:9" ht="15">
      <c r="B76" s="2"/>
      <c r="C76" s="3" t="s">
        <v>75</v>
      </c>
      <c r="D76" s="6">
        <v>0</v>
      </c>
      <c r="E76" s="6">
        <v>0</v>
      </c>
      <c r="F76" s="9">
        <f aca="true" t="shared" si="9" ref="F76:F82">D76+E76</f>
        <v>0</v>
      </c>
      <c r="G76" s="6">
        <v>0</v>
      </c>
      <c r="H76" s="6">
        <v>0</v>
      </c>
      <c r="I76" s="9">
        <f aca="true" t="shared" si="10" ref="I76:I82">F76-G76</f>
        <v>0</v>
      </c>
    </row>
    <row r="77" spans="2:9" ht="15">
      <c r="B77" s="2"/>
      <c r="C77" s="3" t="s">
        <v>76</v>
      </c>
      <c r="D77" s="6">
        <v>0</v>
      </c>
      <c r="E77" s="6">
        <v>0</v>
      </c>
      <c r="F77" s="9">
        <f t="shared" si="9"/>
        <v>0</v>
      </c>
      <c r="G77" s="6">
        <v>0</v>
      </c>
      <c r="H77" s="6">
        <v>0</v>
      </c>
      <c r="I77" s="9">
        <f t="shared" si="10"/>
        <v>0</v>
      </c>
    </row>
    <row r="78" spans="2:9" ht="15">
      <c r="B78" s="2"/>
      <c r="C78" s="3" t="s">
        <v>77</v>
      </c>
      <c r="D78" s="6">
        <v>0</v>
      </c>
      <c r="E78" s="6">
        <v>0</v>
      </c>
      <c r="F78" s="9">
        <f t="shared" si="9"/>
        <v>0</v>
      </c>
      <c r="G78" s="6">
        <v>0</v>
      </c>
      <c r="H78" s="6">
        <v>0</v>
      </c>
      <c r="I78" s="9">
        <f t="shared" si="10"/>
        <v>0</v>
      </c>
    </row>
    <row r="79" spans="2:9" ht="15">
      <c r="B79" s="2"/>
      <c r="C79" s="3" t="s">
        <v>78</v>
      </c>
      <c r="D79" s="6">
        <v>0</v>
      </c>
      <c r="E79" s="6">
        <v>0</v>
      </c>
      <c r="F79" s="9">
        <f t="shared" si="9"/>
        <v>0</v>
      </c>
      <c r="G79" s="6">
        <v>0</v>
      </c>
      <c r="H79" s="6">
        <v>0</v>
      </c>
      <c r="I79" s="9">
        <f t="shared" si="10"/>
        <v>0</v>
      </c>
    </row>
    <row r="80" spans="2:9" ht="15">
      <c r="B80" s="2"/>
      <c r="C80" s="3" t="s">
        <v>79</v>
      </c>
      <c r="D80" s="6">
        <v>0</v>
      </c>
      <c r="E80" s="6">
        <v>0</v>
      </c>
      <c r="F80" s="9">
        <f t="shared" si="9"/>
        <v>0</v>
      </c>
      <c r="G80" s="6">
        <v>0</v>
      </c>
      <c r="H80" s="6">
        <v>0</v>
      </c>
      <c r="I80" s="9">
        <f t="shared" si="10"/>
        <v>0</v>
      </c>
    </row>
    <row r="81" spans="2:9" ht="15">
      <c r="B81" s="2"/>
      <c r="C81" s="3" t="s">
        <v>80</v>
      </c>
      <c r="D81" s="6">
        <v>0</v>
      </c>
      <c r="E81" s="6">
        <v>0</v>
      </c>
      <c r="F81" s="9">
        <f t="shared" si="9"/>
        <v>0</v>
      </c>
      <c r="G81" s="6">
        <v>0</v>
      </c>
      <c r="H81" s="6">
        <v>0</v>
      </c>
      <c r="I81" s="9">
        <f t="shared" si="10"/>
        <v>0</v>
      </c>
    </row>
    <row r="82" spans="2:9" ht="15">
      <c r="B82" s="2"/>
      <c r="C82" s="3" t="s">
        <v>81</v>
      </c>
      <c r="D82" s="7">
        <v>0</v>
      </c>
      <c r="E82" s="7">
        <v>0</v>
      </c>
      <c r="F82" s="8">
        <f t="shared" si="9"/>
        <v>0</v>
      </c>
      <c r="G82" s="7">
        <v>0</v>
      </c>
      <c r="H82" s="7">
        <v>0</v>
      </c>
      <c r="I82" s="8">
        <f t="shared" si="10"/>
        <v>0</v>
      </c>
    </row>
    <row r="83" spans="2:9" ht="24.75" customHeight="1">
      <c r="B83" s="4"/>
      <c r="C83" s="17" t="s">
        <v>13</v>
      </c>
      <c r="D83" s="16">
        <f aca="true" t="shared" si="11" ref="D83:I83">D11+D19+D29+D39+D49+D59+D63+D71+D75</f>
        <v>149715374</v>
      </c>
      <c r="E83" s="16">
        <f t="shared" si="11"/>
        <v>-192240.10000000184</v>
      </c>
      <c r="F83" s="16">
        <f t="shared" si="11"/>
        <v>149523133.9</v>
      </c>
      <c r="G83" s="16">
        <f t="shared" si="11"/>
        <v>143742667.36999997</v>
      </c>
      <c r="H83" s="16">
        <f t="shared" si="11"/>
        <v>140106798.9</v>
      </c>
      <c r="I83" s="16">
        <f t="shared" si="11"/>
        <v>5780466.5299999975</v>
      </c>
    </row>
    <row r="85" ht="15" hidden="1"/>
    <row r="86" ht="15" hidden="1"/>
    <row r="87" ht="15" hidden="1"/>
    <row r="88" spans="3:8" ht="15" customHeight="1">
      <c r="C88" s="10"/>
      <c r="E88" s="10"/>
      <c r="F88" s="10"/>
      <c r="G88" s="10"/>
      <c r="H88" s="10"/>
    </row>
    <row r="89" spans="3:8" ht="15" customHeight="1">
      <c r="C89" s="11"/>
      <c r="E89" s="11"/>
      <c r="F89" s="11"/>
      <c r="G89" s="11"/>
      <c r="H89" s="11"/>
    </row>
    <row r="90" ht="30" customHeight="1"/>
  </sheetData>
  <sheetProtection/>
  <mergeCells count="17">
    <mergeCell ref="B1:I1"/>
    <mergeCell ref="B2:I2"/>
    <mergeCell ref="D8:H8"/>
    <mergeCell ref="I8:I9"/>
    <mergeCell ref="B8:C10"/>
    <mergeCell ref="B63:C63"/>
    <mergeCell ref="B3:I3"/>
    <mergeCell ref="B4:I4"/>
    <mergeCell ref="B5:I5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 horizontalCentered="1"/>
  <pageMargins left="0.31496062992125984" right="0.31496062992125984" top="0.41" bottom="0.25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2022-01-09T22:48:40Z</cp:lastPrinted>
  <dcterms:created xsi:type="dcterms:W3CDTF">2014-09-04T16:46:21Z</dcterms:created>
  <dcterms:modified xsi:type="dcterms:W3CDTF">2023-10-25T20:35:05Z</dcterms:modified>
  <cp:category/>
  <cp:version/>
  <cp:contentType/>
  <cp:contentStatus/>
</cp:coreProperties>
</file>